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5480" tabRatio="500"/>
  </bookViews>
  <sheets>
    <sheet name="ARM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7" i="2" l="1"/>
  <c r="C17" i="2"/>
  <c r="D16" i="2"/>
  <c r="C16" i="2"/>
  <c r="J5" i="2"/>
  <c r="I5" i="2"/>
  <c r="H5" i="2"/>
  <c r="G5" i="2"/>
  <c r="F5" i="2"/>
  <c r="E5" i="2"/>
  <c r="D5" i="2"/>
  <c r="C5" i="2"/>
  <c r="B5" i="2"/>
  <c r="B16" i="2"/>
  <c r="B17" i="2"/>
  <c r="B18" i="2"/>
  <c r="C18" i="2"/>
  <c r="D18" i="2"/>
  <c r="B19" i="2"/>
  <c r="C19" i="2"/>
  <c r="D19" i="2"/>
  <c r="B20" i="2"/>
  <c r="C20" i="2"/>
  <c r="D20" i="2"/>
  <c r="B21" i="2"/>
  <c r="C21" i="2"/>
  <c r="D21" i="2"/>
  <c r="B22" i="2"/>
  <c r="C22" i="2"/>
  <c r="D22" i="2"/>
  <c r="B23" i="2"/>
  <c r="C23" i="2"/>
  <c r="D23" i="2"/>
  <c r="B24" i="2"/>
  <c r="C24" i="2"/>
  <c r="D24" i="2"/>
  <c r="B25" i="2"/>
  <c r="C25" i="2"/>
  <c r="D25" i="2"/>
  <c r="J6" i="2"/>
  <c r="I6" i="2"/>
  <c r="G6" i="2"/>
  <c r="F6" i="2"/>
  <c r="D6" i="2"/>
  <c r="C6" i="2"/>
  <c r="B6" i="2"/>
</calcChain>
</file>

<file path=xl/sharedStrings.xml><?xml version="1.0" encoding="utf-8"?>
<sst xmlns="http://schemas.openxmlformats.org/spreadsheetml/2006/main" count="15" uniqueCount="15">
  <si>
    <t>Year</t>
  </si>
  <si>
    <t>Mortgage amount</t>
    <phoneticPr fontId="0" type="noConversion"/>
  </si>
  <si>
    <t>Maturity</t>
    <phoneticPr fontId="0" type="noConversion"/>
  </si>
  <si>
    <t>Index</t>
  </si>
  <si>
    <t xml:space="preserve">Holding period </t>
    <phoneticPr fontId="0" type="noConversion"/>
  </si>
  <si>
    <t>Margin</t>
    <phoneticPr fontId="0" type="noConversion"/>
  </si>
  <si>
    <t>Total interest</t>
    <phoneticPr fontId="0" type="noConversion"/>
  </si>
  <si>
    <t>ARM II caps/floors</t>
    <phoneticPr fontId="0" type="noConversion"/>
  </si>
  <si>
    <t>Year</t>
    <phoneticPr fontId="0" type="noConversion"/>
  </si>
  <si>
    <t>Beginning balance</t>
    <phoneticPr fontId="0" type="noConversion"/>
  </si>
  <si>
    <t>Payment</t>
    <phoneticPr fontId="0" type="noConversion"/>
  </si>
  <si>
    <t>Ending balance</t>
    <phoneticPr fontId="0" type="noConversion"/>
  </si>
  <si>
    <t>Cap of 2% per year increase (ceiling) and decrease (floor)</t>
  </si>
  <si>
    <t>Initial interest (year 1) of 6%</t>
  </si>
  <si>
    <t>2 discount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</si>
</sst>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10" fontId="0" fillId="0" borderId="0" xfId="2" applyNumberFormat="1" applyFont="1"/>
    <xf numFmtId="10" fontId="0" fillId="2" borderId="0" xfId="2" applyNumberFormat="1" applyFont="1" applyFill="1"/>
    <xf numFmtId="0" fontId="0" fillId="0" borderId="2" xfId="0" applyBorder="1"/>
    <xf numFmtId="10" fontId="0" fillId="0" borderId="2" xfId="2" applyNumberFormat="1" applyFont="1" applyBorder="1"/>
    <xf numFmtId="44" fontId="0" fillId="0" borderId="0" xfId="1" applyFont="1"/>
    <xf numFmtId="44" fontId="2" fillId="0" borderId="0" xfId="0" applyNumberFormat="1" applyFont="1"/>
    <xf numFmtId="44" fontId="0" fillId="0" borderId="1" xfId="1" applyFont="1" applyBorder="1"/>
    <xf numFmtId="0" fontId="0" fillId="0" borderId="0" xfId="0" applyBorder="1"/>
    <xf numFmtId="44" fontId="0" fillId="0" borderId="0" xfId="1" applyFont="1" applyBorder="1"/>
    <xf numFmtId="10" fontId="0" fillId="0" borderId="0" xfId="2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E8" sqref="E8"/>
    </sheetView>
  </sheetViews>
  <sheetFormatPr baseColWidth="10" defaultRowHeight="15" x14ac:dyDescent="0"/>
  <cols>
    <col min="1" max="1" width="18.83203125" style="2" bestFit="1" customWidth="1"/>
    <col min="2" max="2" width="16.33203125" style="2" bestFit="1" customWidth="1"/>
    <col min="3" max="3" width="13.1640625" style="2" bestFit="1" customWidth="1"/>
    <col min="4" max="4" width="14.6640625" style="2" bestFit="1" customWidth="1"/>
    <col min="5" max="5" width="11" style="2" bestFit="1" customWidth="1"/>
    <col min="6" max="6" width="14.6640625" style="2" bestFit="1" customWidth="1"/>
    <col min="7" max="10" width="11" style="2" bestFit="1" customWidth="1"/>
    <col min="11" max="11" width="10.83203125" style="2"/>
    <col min="12" max="12" width="12.5" style="2" bestFit="1" customWidth="1"/>
    <col min="13" max="13" width="13.1640625" style="2" bestFit="1" customWidth="1"/>
    <col min="14" max="14" width="10.83203125" style="2"/>
    <col min="15" max="15" width="14.1640625" style="2" bestFit="1" customWidth="1"/>
    <col min="16" max="16384" width="10.83203125" style="2"/>
  </cols>
  <sheetData>
    <row r="1" spans="1:15">
      <c r="A1"/>
      <c r="B1"/>
      <c r="C1"/>
      <c r="D1"/>
      <c r="E1"/>
      <c r="F1"/>
      <c r="G1"/>
      <c r="H1"/>
      <c r="I1"/>
      <c r="J1"/>
    </row>
    <row r="2" spans="1:15">
      <c r="A2" t="s">
        <v>0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</row>
    <row r="3" spans="1:15">
      <c r="A3" t="s">
        <v>3</v>
      </c>
      <c r="B3" s="3">
        <v>0.06</v>
      </c>
      <c r="C3" s="3">
        <v>5.5E-2</v>
      </c>
      <c r="D3" s="3">
        <v>5.8000000000000003E-2</v>
      </c>
      <c r="E3" s="3">
        <v>7.9000000000000001E-2</v>
      </c>
      <c r="F3" s="3">
        <v>0.08</v>
      </c>
      <c r="G3" s="3">
        <v>7.4999999999999997E-2</v>
      </c>
      <c r="H3" s="3">
        <v>5.8000000000000003E-2</v>
      </c>
      <c r="I3" s="3">
        <v>6.4000000000000001E-2</v>
      </c>
      <c r="J3" s="3">
        <v>7.4999999999999997E-2</v>
      </c>
    </row>
    <row r="4" spans="1:15">
      <c r="A4" t="s">
        <v>5</v>
      </c>
      <c r="B4" s="3">
        <v>0.03</v>
      </c>
      <c r="C4" s="3">
        <v>0.03</v>
      </c>
      <c r="D4" s="3">
        <v>0.03</v>
      </c>
      <c r="E4" s="3">
        <v>0.03</v>
      </c>
      <c r="F4" s="3">
        <v>0.03</v>
      </c>
      <c r="G4" s="3">
        <v>0.03</v>
      </c>
      <c r="H4" s="3">
        <v>0.03</v>
      </c>
      <c r="I4" s="3">
        <v>0.03</v>
      </c>
      <c r="J4" s="3">
        <v>0.03</v>
      </c>
    </row>
    <row r="5" spans="1:15">
      <c r="A5" t="s">
        <v>6</v>
      </c>
      <c r="B5" s="3">
        <f>B3+B4</f>
        <v>0.09</v>
      </c>
      <c r="C5" s="3">
        <f t="shared" ref="C5:J5" si="0">C3+C4</f>
        <v>8.4999999999999992E-2</v>
      </c>
      <c r="D5" s="4">
        <f t="shared" si="0"/>
        <v>8.7999999999999995E-2</v>
      </c>
      <c r="E5" s="4">
        <f t="shared" si="0"/>
        <v>0.109</v>
      </c>
      <c r="F5" s="3">
        <f t="shared" si="0"/>
        <v>0.11</v>
      </c>
      <c r="G5" s="3">
        <f t="shared" si="0"/>
        <v>0.105</v>
      </c>
      <c r="H5" s="3">
        <f t="shared" si="0"/>
        <v>8.7999999999999995E-2</v>
      </c>
      <c r="I5" s="3">
        <f t="shared" si="0"/>
        <v>9.4E-2</v>
      </c>
      <c r="J5" s="3">
        <f t="shared" si="0"/>
        <v>0.105</v>
      </c>
    </row>
    <row r="6" spans="1:15" ht="16" thickBot="1">
      <c r="A6" s="5" t="s">
        <v>7</v>
      </c>
      <c r="B6" s="6">
        <f>B5</f>
        <v>0.09</v>
      </c>
      <c r="C6" s="6">
        <f t="shared" ref="C6:D6" si="1">C5</f>
        <v>8.4999999999999992E-2</v>
      </c>
      <c r="D6" s="6">
        <f t="shared" si="1"/>
        <v>8.7999999999999995E-2</v>
      </c>
      <c r="E6" s="6">
        <v>0.108</v>
      </c>
      <c r="F6" s="6">
        <f>F5</f>
        <v>0.11</v>
      </c>
      <c r="G6" s="6">
        <f>G5</f>
        <v>0.105</v>
      </c>
      <c r="H6" s="6">
        <v>0.09</v>
      </c>
      <c r="I6" s="6">
        <f>I5</f>
        <v>9.4E-2</v>
      </c>
      <c r="J6" s="6">
        <f>J5</f>
        <v>0.105</v>
      </c>
    </row>
    <row r="7" spans="1:15">
      <c r="A7"/>
      <c r="B7"/>
      <c r="C7"/>
      <c r="D7"/>
      <c r="E7"/>
      <c r="F7"/>
      <c r="G7"/>
      <c r="H7"/>
      <c r="I7"/>
      <c r="J7"/>
    </row>
    <row r="8" spans="1:15">
      <c r="A8" t="s">
        <v>12</v>
      </c>
      <c r="B8"/>
      <c r="C8"/>
      <c r="D8"/>
      <c r="E8"/>
      <c r="F8"/>
      <c r="G8"/>
      <c r="H8"/>
      <c r="I8"/>
      <c r="J8"/>
    </row>
    <row r="9" spans="1:15">
      <c r="A9" t="s">
        <v>13</v>
      </c>
      <c r="B9"/>
      <c r="C9"/>
      <c r="D9"/>
      <c r="E9"/>
      <c r="F9"/>
      <c r="G9"/>
      <c r="H9"/>
      <c r="I9"/>
      <c r="J9"/>
    </row>
    <row r="10" spans="1:15">
      <c r="A10" t="s">
        <v>1</v>
      </c>
      <c r="B10" s="7">
        <v>3500000</v>
      </c>
      <c r="C10"/>
      <c r="D10"/>
      <c r="E10"/>
      <c r="F10"/>
      <c r="G10"/>
      <c r="H10"/>
      <c r="I10"/>
      <c r="J10"/>
    </row>
    <row r="11" spans="1:15">
      <c r="A11" t="s">
        <v>2</v>
      </c>
      <c r="B11">
        <v>30</v>
      </c>
      <c r="C11"/>
      <c r="D11"/>
      <c r="E11"/>
      <c r="F11"/>
      <c r="G11"/>
      <c r="H11"/>
      <c r="I11"/>
      <c r="J11"/>
    </row>
    <row r="12" spans="1:15">
      <c r="A12" t="s">
        <v>4</v>
      </c>
      <c r="B12">
        <v>10</v>
      </c>
      <c r="C12"/>
      <c r="D12"/>
      <c r="E12"/>
      <c r="F12"/>
      <c r="G12"/>
      <c r="H12"/>
      <c r="I12"/>
      <c r="J12"/>
    </row>
    <row r="13" spans="1:15">
      <c r="A13" t="s">
        <v>14</v>
      </c>
      <c r="B13"/>
      <c r="C13"/>
      <c r="D13"/>
      <c r="E13"/>
      <c r="F13" s="10"/>
      <c r="G13" s="10"/>
      <c r="H13" s="10"/>
      <c r="I13" s="10"/>
      <c r="J13" s="10"/>
    </row>
    <row r="14" spans="1:15">
      <c r="A14"/>
      <c r="B14"/>
      <c r="C14"/>
      <c r="D14"/>
      <c r="E14"/>
      <c r="F14" s="10"/>
      <c r="G14" s="10"/>
      <c r="H14" s="10"/>
      <c r="I14" s="10"/>
      <c r="J14" s="10"/>
    </row>
    <row r="15" spans="1:15">
      <c r="A15" s="1" t="s">
        <v>8</v>
      </c>
      <c r="B15" s="1" t="s">
        <v>9</v>
      </c>
      <c r="C15" s="1" t="s">
        <v>10</v>
      </c>
      <c r="D15" s="1" t="s">
        <v>11</v>
      </c>
      <c r="E15"/>
      <c r="F15" s="11"/>
      <c r="G15" s="10"/>
      <c r="H15" s="10"/>
      <c r="I15" s="12"/>
      <c r="J15" s="10"/>
    </row>
    <row r="16" spans="1:15">
      <c r="A16" s="1">
        <v>1</v>
      </c>
      <c r="B16" s="9">
        <f>B10</f>
        <v>3500000</v>
      </c>
      <c r="C16" s="9">
        <f>PMT(0.06,30,B16)</f>
        <v>-254271.19021516526</v>
      </c>
      <c r="D16" s="9">
        <f>FV(0.06,1,C16,B16)</f>
        <v>-3455728.8097848343</v>
      </c>
      <c r="E16"/>
      <c r="F16" s="11"/>
      <c r="G16" s="10"/>
      <c r="H16" s="10"/>
      <c r="I16" s="10"/>
      <c r="J16" s="10"/>
      <c r="L16" s="8"/>
      <c r="M16" s="8"/>
      <c r="O16" s="8"/>
    </row>
    <row r="17" spans="1:10">
      <c r="A17" s="1">
        <v>2</v>
      </c>
      <c r="B17" s="9">
        <f>-D16</f>
        <v>3455728.8097848343</v>
      </c>
      <c r="C17" s="9">
        <f>PMT(B5,30-A16,B17)</f>
        <v>-338853.98564976826</v>
      </c>
      <c r="D17" s="9">
        <f>FV(B5,1,C17,B17)</f>
        <v>-3427890.4170157011</v>
      </c>
      <c r="E17"/>
      <c r="F17" s="11"/>
      <c r="G17" s="10"/>
      <c r="H17" s="10"/>
      <c r="I17" s="10"/>
      <c r="J17" s="10"/>
    </row>
    <row r="18" spans="1:10">
      <c r="A18" s="1">
        <v>3</v>
      </c>
      <c r="B18" s="9">
        <f>-D17</f>
        <v>3427890.4170157011</v>
      </c>
      <c r="C18" s="9">
        <f>PMT(C5,30-A17,B18)</f>
        <v>-324412.58650298603</v>
      </c>
      <c r="D18" s="9">
        <f>FV(C5,1,C18,B18)</f>
        <v>-3394848.5159590496</v>
      </c>
      <c r="E18"/>
      <c r="F18" s="11"/>
      <c r="G18" s="10"/>
      <c r="H18" s="10"/>
      <c r="I18" s="10"/>
      <c r="J18" s="10"/>
    </row>
    <row r="19" spans="1:10">
      <c r="A19" s="1">
        <v>4</v>
      </c>
      <c r="B19" s="9">
        <f>-D18</f>
        <v>3394848.5159590496</v>
      </c>
      <c r="C19" s="9">
        <f>PMT(D5,30-A18,B19)</f>
        <v>-332891.28702198307</v>
      </c>
      <c r="D19" s="9">
        <f>FV(D5,1,C19,B19)</f>
        <v>-3360703.8983414629</v>
      </c>
      <c r="E19"/>
      <c r="F19" s="11"/>
      <c r="G19" s="10"/>
      <c r="H19" s="10"/>
      <c r="I19" s="10"/>
      <c r="J19" s="10"/>
    </row>
    <row r="20" spans="1:10">
      <c r="A20" s="1">
        <v>5</v>
      </c>
      <c r="B20" s="9">
        <f t="shared" ref="B20:B25" si="2">-D19</f>
        <v>3360703.8983414629</v>
      </c>
      <c r="C20" s="9">
        <f>PMT(E5,30-A19,B20)</f>
        <v>-392995.59832660254</v>
      </c>
      <c r="D20" s="9">
        <f>FV(E5,1,C20,B20)</f>
        <v>-3334025.02493408</v>
      </c>
      <c r="E20"/>
      <c r="F20" s="11"/>
      <c r="G20" s="10"/>
      <c r="H20" s="10"/>
      <c r="I20" s="10"/>
      <c r="J20" s="10"/>
    </row>
    <row r="21" spans="1:10">
      <c r="A21" s="1">
        <v>6</v>
      </c>
      <c r="B21" s="9">
        <f t="shared" si="2"/>
        <v>3334025.02493408</v>
      </c>
      <c r="C21" s="9">
        <f>PMT(F5,30-A20,B21)</f>
        <v>-395882.93847495166</v>
      </c>
      <c r="D21" s="9">
        <f>FV(F5,1,C21,B21)</f>
        <v>-3304884.8392018769</v>
      </c>
      <c r="E21"/>
      <c r="F21" s="11"/>
      <c r="G21" s="10"/>
      <c r="H21" s="10"/>
      <c r="I21" s="10"/>
      <c r="J21" s="10"/>
    </row>
    <row r="22" spans="1:10">
      <c r="A22" s="1">
        <v>7</v>
      </c>
      <c r="B22" s="9">
        <f t="shared" si="2"/>
        <v>3304884.8392018769</v>
      </c>
      <c r="C22" s="9">
        <f>PMT(G5,30-A21,B22)</f>
        <v>-381775.60852008616</v>
      </c>
      <c r="D22" s="9">
        <f>FV(G5,1,C22,B22)</f>
        <v>-3270122.1387979882</v>
      </c>
      <c r="E22"/>
      <c r="F22" s="11"/>
      <c r="G22" s="10"/>
      <c r="H22" s="10"/>
      <c r="I22" s="10"/>
      <c r="J22" s="10"/>
    </row>
    <row r="23" spans="1:10">
      <c r="A23" s="1">
        <v>8</v>
      </c>
      <c r="B23" s="9">
        <f t="shared" si="2"/>
        <v>3270122.1387979882</v>
      </c>
      <c r="C23" s="9">
        <f>PMT(H5,30-A22,B23)</f>
        <v>-336073.21457759116</v>
      </c>
      <c r="D23" s="9">
        <f>FV(H5,1,C23,B23)</f>
        <v>-3221819.6724346201</v>
      </c>
      <c r="E23"/>
      <c r="F23" s="11"/>
      <c r="G23" s="10"/>
      <c r="H23" s="10"/>
      <c r="I23" s="10"/>
      <c r="J23" s="10"/>
    </row>
    <row r="24" spans="1:10">
      <c r="A24" s="1">
        <v>9</v>
      </c>
      <c r="B24" s="9">
        <f t="shared" si="2"/>
        <v>3221819.6724346201</v>
      </c>
      <c r="C24" s="9">
        <f>PMT(I5,30-A23,B24)</f>
        <v>-351561.24950753018</v>
      </c>
      <c r="D24" s="9">
        <f>FV(I5,1,C24,B24)</f>
        <v>-3173109.4721359438</v>
      </c>
      <c r="E24"/>
      <c r="F24" s="11"/>
      <c r="G24" s="10"/>
      <c r="H24" s="10"/>
      <c r="I24" s="10"/>
      <c r="J24" s="10"/>
    </row>
    <row r="25" spans="1:10">
      <c r="A25" s="1">
        <v>10</v>
      </c>
      <c r="B25" s="9">
        <f t="shared" si="2"/>
        <v>3173109.4721359438</v>
      </c>
      <c r="C25" s="9">
        <f>PMT(J5,30-A24,B25)</f>
        <v>-379841.89851921832</v>
      </c>
      <c r="D25" s="9">
        <f>FV(J5,1,C25,B25)</f>
        <v>-3126444.0681909993</v>
      </c>
      <c r="E25"/>
      <c r="F25" s="11"/>
      <c r="G25" s="10"/>
      <c r="H25" s="10"/>
      <c r="I25" s="10"/>
      <c r="J25" s="10"/>
    </row>
    <row r="26" spans="1:10">
      <c r="A26"/>
      <c r="B26"/>
      <c r="C26"/>
      <c r="D26"/>
      <c r="E26"/>
      <c r="F26"/>
      <c r="G26"/>
      <c r="H26"/>
      <c r="I26"/>
      <c r="J26"/>
    </row>
    <row r="27" spans="1:10">
      <c r="A27"/>
      <c r="B27"/>
      <c r="C27"/>
      <c r="D27"/>
      <c r="E27"/>
      <c r="F27"/>
      <c r="G27"/>
      <c r="H27"/>
      <c r="I27"/>
      <c r="J27"/>
    </row>
    <row r="28" spans="1:10">
      <c r="A28"/>
      <c r="B28"/>
      <c r="C28"/>
      <c r="D28"/>
      <c r="E28"/>
      <c r="F28"/>
      <c r="G28"/>
      <c r="H28"/>
      <c r="I28"/>
      <c r="J2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Freybote</dc:creator>
  <cp:lastModifiedBy>Julia Freybote</cp:lastModifiedBy>
  <dcterms:created xsi:type="dcterms:W3CDTF">2015-09-14T21:10:18Z</dcterms:created>
  <dcterms:modified xsi:type="dcterms:W3CDTF">2015-09-23T14:50:48Z</dcterms:modified>
</cp:coreProperties>
</file>